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47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6" i="1"/>
  <c r="J6"/>
  <c r="J46"/>
  <c r="J24"/>
  <c r="J16"/>
  <c r="J14"/>
  <c r="I46"/>
  <c r="H46"/>
  <c r="I24"/>
  <c r="I16"/>
  <c r="I14"/>
  <c r="I6"/>
</calcChain>
</file>

<file path=xl/sharedStrings.xml><?xml version="1.0" encoding="utf-8"?>
<sst xmlns="http://schemas.openxmlformats.org/spreadsheetml/2006/main" count="53" uniqueCount="52">
  <si>
    <t>Active Hampshire</t>
  </si>
  <si>
    <t>Birmingham IVC</t>
  </si>
  <si>
    <t>Border &amp; Lakeland IVC</t>
  </si>
  <si>
    <t>Bournemouth IVC</t>
  </si>
  <si>
    <t>Brighton &amp; Sussex IVC</t>
  </si>
  <si>
    <t>Bristol -Simply Social</t>
  </si>
  <si>
    <t>Cambridgshire IVC</t>
  </si>
  <si>
    <t>Cardiff IVC</t>
  </si>
  <si>
    <t>Cheshire &amp; North Wales IVC</t>
  </si>
  <si>
    <t>Derby Focus Activities Club</t>
  </si>
  <si>
    <t>Edinburgh Socialives</t>
  </si>
  <si>
    <t>Essex IVC</t>
  </si>
  <si>
    <t>Exeter IVC</t>
  </si>
  <si>
    <t>Glasgow IVC</t>
  </si>
  <si>
    <t>Gloucestershire IVC</t>
  </si>
  <si>
    <t>Halifax &amp; Huddersfield IVC</t>
  </si>
  <si>
    <t>Hertfordshire &amp; Bedfordshire IVC</t>
  </si>
  <si>
    <t>Leeds &amp; Harrogate IVC</t>
  </si>
  <si>
    <t>Leicester IVC</t>
  </si>
  <si>
    <t>London IVC</t>
  </si>
  <si>
    <t>Manchester IVC</t>
  </si>
  <si>
    <t>Merseyside IVC</t>
  </si>
  <si>
    <t>Milton Keynes IVC</t>
  </si>
  <si>
    <t>Newcastle IVC</t>
  </si>
  <si>
    <t>North Staffs IVC</t>
  </si>
  <si>
    <t>Northants IVC</t>
  </si>
  <si>
    <t>Norwich &amp; Norfolk IVC</t>
  </si>
  <si>
    <t>Nottingham IVC</t>
  </si>
  <si>
    <t>Oxfordshire IVC</t>
  </si>
  <si>
    <t>Peterborough IVC</t>
  </si>
  <si>
    <t>Plymouth IVC</t>
  </si>
  <si>
    <t>Solent Socialising</t>
  </si>
  <si>
    <t>Sheffield IVC</t>
  </si>
  <si>
    <t>Southampton IVC</t>
  </si>
  <si>
    <t>Suffolk IVC</t>
  </si>
  <si>
    <t>Swindon IVC</t>
  </si>
  <si>
    <t>Tees Valley IVC</t>
  </si>
  <si>
    <t>Thames Valley IVC</t>
  </si>
  <si>
    <t>West Kent IVC</t>
  </si>
  <si>
    <t>West Surrey IVC</t>
  </si>
  <si>
    <t>York IVC</t>
  </si>
  <si>
    <t>Club</t>
  </si>
  <si>
    <t>Members</t>
  </si>
  <si>
    <t>Basic Levy</t>
  </si>
  <si>
    <t>Insurance</t>
  </si>
  <si>
    <t>Gross Levy</t>
  </si>
  <si>
    <t>Total Levy</t>
  </si>
  <si>
    <t>Tot Insurance</t>
  </si>
  <si>
    <t>London IVC Motion 2</t>
  </si>
  <si>
    <t xml:space="preserve">Effect on Gross Levy Payments if Motion 2 is adopted. </t>
  </si>
  <si>
    <t>(Comparison with 2015 membership numbers)</t>
  </si>
  <si>
    <t>(No Insurance Levy)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</si>
</sst>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164" formatCode="#,##0.00\ ;\-#,##0.00\ ;&quot; -&quot;#\ ;@\ "/>
    <numFmt numFmtId="165" formatCode="&quot;£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7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44" fontId="0" fillId="0" borderId="1" xfId="1" applyFont="1" applyBorder="1"/>
    <xf numFmtId="44" fontId="5" fillId="0" borderId="1" xfId="1" applyFont="1" applyBorder="1"/>
    <xf numFmtId="0" fontId="0" fillId="0" borderId="1" xfId="0" applyBorder="1"/>
    <xf numFmtId="165" fontId="2" fillId="0" borderId="1" xfId="0" applyNumberFormat="1" applyFont="1" applyBorder="1"/>
    <xf numFmtId="165" fontId="0" fillId="0" borderId="1" xfId="0" applyNumberFormat="1" applyBorder="1"/>
    <xf numFmtId="0" fontId="3" fillId="0" borderId="1" xfId="0" applyFont="1" applyBorder="1"/>
    <xf numFmtId="44" fontId="3" fillId="0" borderId="1" xfId="0" applyNumberFormat="1" applyFont="1" applyBorder="1"/>
    <xf numFmtId="0" fontId="0" fillId="0" borderId="1" xfId="0" applyBorder="1"/>
    <xf numFmtId="0" fontId="3" fillId="0" borderId="1" xfId="0" applyFont="1" applyBorder="1"/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14" zoomScaleNormal="100" workbookViewId="0">
      <selection activeCell="K22" sqref="K22:L22"/>
    </sheetView>
  </sheetViews>
  <sheetFormatPr defaultRowHeight="15"/>
  <cols>
    <col min="1" max="1" width="35" customWidth="1"/>
    <col min="2" max="2" width="10.7109375" customWidth="1"/>
    <col min="3" max="3" width="12.42578125" customWidth="1"/>
    <col min="4" max="4" width="10.28515625" customWidth="1"/>
    <col min="5" max="5" width="10.42578125" customWidth="1"/>
    <col min="6" max="6" width="10.28515625" customWidth="1"/>
    <col min="7" max="7" width="13.28515625" customWidth="1"/>
    <col min="8" max="8" width="16.28515625" customWidth="1"/>
    <col min="9" max="9" width="15" customWidth="1"/>
    <col min="10" max="10" width="14.140625" customWidth="1"/>
    <col min="11" max="12" width="9.140625" customWidth="1"/>
  </cols>
  <sheetData>
    <row r="1" spans="1:12" s="1" customFormat="1" ht="15.75">
      <c r="A1" s="2" t="s">
        <v>49</v>
      </c>
    </row>
    <row r="2" spans="1:12" s="1" customFormat="1" ht="15.75">
      <c r="A2" s="2" t="s">
        <v>50</v>
      </c>
    </row>
    <row r="3" spans="1:12" s="1" customFormat="1"/>
    <row r="4" spans="1:12" s="1" customFormat="1" ht="30">
      <c r="A4" s="3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46</v>
      </c>
      <c r="I4" s="3" t="s">
        <v>48</v>
      </c>
      <c r="J4" s="4"/>
      <c r="K4" s="13"/>
      <c r="L4" s="13"/>
    </row>
    <row r="5" spans="1:12">
      <c r="A5" s="5" t="s">
        <v>0</v>
      </c>
      <c r="B5" s="5">
        <v>36</v>
      </c>
      <c r="C5" s="6">
        <v>2.84</v>
      </c>
      <c r="D5" s="6">
        <v>0.66</v>
      </c>
      <c r="E5" s="7">
        <v>3.5</v>
      </c>
      <c r="F5" s="7">
        <v>102.24</v>
      </c>
      <c r="G5" s="7">
        <v>23.76</v>
      </c>
      <c r="H5" s="7">
        <v>126</v>
      </c>
      <c r="I5" s="7">
        <v>126</v>
      </c>
      <c r="J5" s="8"/>
      <c r="K5" s="13"/>
      <c r="L5" s="13"/>
    </row>
    <row r="6" spans="1:12">
      <c r="A6" s="5" t="s">
        <v>1</v>
      </c>
      <c r="B6" s="5">
        <v>330</v>
      </c>
      <c r="C6" s="6">
        <v>2.84</v>
      </c>
      <c r="D6" s="6">
        <v>0</v>
      </c>
      <c r="E6" s="7">
        <v>2.84</v>
      </c>
      <c r="F6" s="7">
        <v>937.19999999999993</v>
      </c>
      <c r="G6" s="7">
        <v>0</v>
      </c>
      <c r="H6" s="7">
        <v>937.19999999999993</v>
      </c>
      <c r="I6" s="9">
        <f>(200*2.84)+(130*1.42)</f>
        <v>752.6</v>
      </c>
      <c r="J6" s="10">
        <f>I6-H6</f>
        <v>-184.59999999999991</v>
      </c>
      <c r="K6" s="13" t="s">
        <v>51</v>
      </c>
      <c r="L6" s="13"/>
    </row>
    <row r="7" spans="1:12">
      <c r="A7" s="5" t="s">
        <v>2</v>
      </c>
      <c r="B7" s="5">
        <v>11</v>
      </c>
      <c r="C7" s="6">
        <v>2.84</v>
      </c>
      <c r="D7" s="6">
        <v>0.66</v>
      </c>
      <c r="E7" s="7">
        <v>3.5</v>
      </c>
      <c r="F7" s="7">
        <v>31.24</v>
      </c>
      <c r="G7" s="7">
        <v>7.2600000000000007</v>
      </c>
      <c r="H7" s="7">
        <v>38.5</v>
      </c>
      <c r="I7" s="7">
        <v>38.5</v>
      </c>
      <c r="J7" s="8"/>
      <c r="K7" s="13"/>
      <c r="L7" s="13"/>
    </row>
    <row r="8" spans="1:12">
      <c r="A8" s="5" t="s">
        <v>3</v>
      </c>
      <c r="B8" s="5">
        <v>89</v>
      </c>
      <c r="C8" s="6">
        <v>2.84</v>
      </c>
      <c r="D8" s="6">
        <v>0.66</v>
      </c>
      <c r="E8" s="7">
        <v>3.5</v>
      </c>
      <c r="F8" s="7">
        <v>252.76</v>
      </c>
      <c r="G8" s="7">
        <v>58.74</v>
      </c>
      <c r="H8" s="7">
        <v>311.5</v>
      </c>
      <c r="I8" s="7">
        <v>311.5</v>
      </c>
      <c r="J8" s="8"/>
      <c r="K8" s="13"/>
      <c r="L8" s="13"/>
    </row>
    <row r="9" spans="1:12">
      <c r="A9" s="5" t="s">
        <v>4</v>
      </c>
      <c r="B9" s="5">
        <v>98</v>
      </c>
      <c r="C9" s="6">
        <v>2.84</v>
      </c>
      <c r="D9" s="6">
        <v>0.66</v>
      </c>
      <c r="E9" s="7">
        <v>3.5</v>
      </c>
      <c r="F9" s="7">
        <v>278.32</v>
      </c>
      <c r="G9" s="7">
        <v>64.680000000000007</v>
      </c>
      <c r="H9" s="7">
        <v>343</v>
      </c>
      <c r="I9" s="7">
        <v>343</v>
      </c>
      <c r="J9" s="8"/>
      <c r="K9" s="13"/>
      <c r="L9" s="13"/>
    </row>
    <row r="10" spans="1:12">
      <c r="A10" s="5" t="s">
        <v>5</v>
      </c>
      <c r="B10" s="5">
        <v>170</v>
      </c>
      <c r="C10" s="6">
        <v>2.84</v>
      </c>
      <c r="D10" s="6">
        <v>0.66</v>
      </c>
      <c r="E10" s="7">
        <v>3.5</v>
      </c>
      <c r="F10" s="7">
        <v>482.79999999999995</v>
      </c>
      <c r="G10" s="7">
        <v>112.2</v>
      </c>
      <c r="H10" s="7">
        <v>595</v>
      </c>
      <c r="I10" s="7">
        <v>595</v>
      </c>
      <c r="J10" s="8"/>
      <c r="K10" s="13"/>
      <c r="L10" s="13"/>
    </row>
    <row r="11" spans="1:12">
      <c r="A11" s="5" t="s">
        <v>6</v>
      </c>
      <c r="B11" s="5">
        <v>69</v>
      </c>
      <c r="C11" s="6">
        <v>2.84</v>
      </c>
      <c r="D11" s="6">
        <v>0.66</v>
      </c>
      <c r="E11" s="7">
        <v>3.5</v>
      </c>
      <c r="F11" s="7">
        <v>195.95999999999998</v>
      </c>
      <c r="G11" s="7">
        <v>45.54</v>
      </c>
      <c r="H11" s="7">
        <v>241.49999999999997</v>
      </c>
      <c r="I11" s="7">
        <v>241.5</v>
      </c>
      <c r="J11" s="8"/>
      <c r="K11" s="13"/>
      <c r="L11" s="13"/>
    </row>
    <row r="12" spans="1:12">
      <c r="A12" s="5" t="s">
        <v>7</v>
      </c>
      <c r="B12" s="5">
        <v>89</v>
      </c>
      <c r="C12" s="6">
        <v>2.84</v>
      </c>
      <c r="D12" s="6">
        <v>0.66</v>
      </c>
      <c r="E12" s="7">
        <v>3.5</v>
      </c>
      <c r="F12" s="7">
        <v>252.76</v>
      </c>
      <c r="G12" s="7">
        <v>58.74</v>
      </c>
      <c r="H12" s="7">
        <v>311.5</v>
      </c>
      <c r="I12" s="7">
        <v>311.5</v>
      </c>
      <c r="J12" s="8"/>
      <c r="K12" s="13"/>
      <c r="L12" s="13"/>
    </row>
    <row r="13" spans="1:12">
      <c r="A13" s="5" t="s">
        <v>8</v>
      </c>
      <c r="B13" s="5">
        <v>76</v>
      </c>
      <c r="C13" s="6">
        <v>2.84</v>
      </c>
      <c r="D13" s="6">
        <v>0.66</v>
      </c>
      <c r="E13" s="7">
        <v>3.5</v>
      </c>
      <c r="F13" s="7">
        <v>215.83999999999997</v>
      </c>
      <c r="G13" s="7">
        <v>50.160000000000004</v>
      </c>
      <c r="H13" s="7">
        <v>266</v>
      </c>
      <c r="I13" s="7">
        <v>266</v>
      </c>
      <c r="J13" s="8"/>
      <c r="K13" s="13"/>
      <c r="L13" s="13"/>
    </row>
    <row r="14" spans="1:12">
      <c r="A14" s="5" t="s">
        <v>9</v>
      </c>
      <c r="B14" s="5">
        <v>236</v>
      </c>
      <c r="C14" s="6">
        <v>2.84</v>
      </c>
      <c r="D14" s="6">
        <v>0.66</v>
      </c>
      <c r="E14" s="7">
        <v>3.5</v>
      </c>
      <c r="F14" s="7">
        <v>670.24</v>
      </c>
      <c r="G14" s="7">
        <v>155.76000000000002</v>
      </c>
      <c r="H14" s="7">
        <v>826</v>
      </c>
      <c r="I14" s="9">
        <f>(200*3.5)+(36*1.75)</f>
        <v>763</v>
      </c>
      <c r="J14" s="10">
        <f>I14-H14</f>
        <v>-63</v>
      </c>
      <c r="K14" s="13"/>
      <c r="L14" s="13"/>
    </row>
    <row r="15" spans="1:12">
      <c r="A15" s="5" t="s">
        <v>10</v>
      </c>
      <c r="B15" s="5">
        <v>68</v>
      </c>
      <c r="C15" s="6">
        <v>2.84</v>
      </c>
      <c r="D15" s="6">
        <v>0.66</v>
      </c>
      <c r="E15" s="7">
        <v>3.5</v>
      </c>
      <c r="F15" s="7">
        <v>193.12</v>
      </c>
      <c r="G15" s="7">
        <v>44.88</v>
      </c>
      <c r="H15" s="7">
        <v>238</v>
      </c>
      <c r="I15" s="7">
        <v>238</v>
      </c>
      <c r="J15" s="8"/>
      <c r="K15" s="13"/>
      <c r="L15" s="13"/>
    </row>
    <row r="16" spans="1:12">
      <c r="A16" s="5" t="s">
        <v>11</v>
      </c>
      <c r="B16" s="5">
        <v>328</v>
      </c>
      <c r="C16" s="6">
        <v>2.84</v>
      </c>
      <c r="D16" s="6">
        <v>0.66</v>
      </c>
      <c r="E16" s="7">
        <v>3.5</v>
      </c>
      <c r="F16" s="7">
        <v>931.52</v>
      </c>
      <c r="G16" s="7">
        <v>216.48000000000002</v>
      </c>
      <c r="H16" s="7">
        <v>1148</v>
      </c>
      <c r="I16" s="9">
        <f>(200*3.5)+(128*1.75)</f>
        <v>924</v>
      </c>
      <c r="J16" s="10">
        <f>I16-H16</f>
        <v>-224</v>
      </c>
      <c r="K16" s="13"/>
      <c r="L16" s="13"/>
    </row>
    <row r="17" spans="1:12">
      <c r="A17" s="5" t="s">
        <v>12</v>
      </c>
      <c r="B17" s="5">
        <v>66</v>
      </c>
      <c r="C17" s="6">
        <v>2.84</v>
      </c>
      <c r="D17" s="6">
        <v>0.66</v>
      </c>
      <c r="E17" s="7">
        <v>3.5</v>
      </c>
      <c r="F17" s="7">
        <v>187.44</v>
      </c>
      <c r="G17" s="7">
        <v>43.56</v>
      </c>
      <c r="H17" s="7">
        <v>231</v>
      </c>
      <c r="I17" s="7">
        <v>231</v>
      </c>
      <c r="J17" s="8"/>
      <c r="K17" s="13"/>
      <c r="L17" s="13"/>
    </row>
    <row r="18" spans="1:12">
      <c r="A18" s="5" t="s">
        <v>13</v>
      </c>
      <c r="B18" s="5">
        <v>38</v>
      </c>
      <c r="C18" s="6">
        <v>2.84</v>
      </c>
      <c r="D18" s="6">
        <v>0.66</v>
      </c>
      <c r="E18" s="7">
        <v>3.5</v>
      </c>
      <c r="F18" s="7">
        <v>107.91999999999999</v>
      </c>
      <c r="G18" s="7">
        <v>25.080000000000002</v>
      </c>
      <c r="H18" s="7">
        <v>133</v>
      </c>
      <c r="I18" s="7">
        <v>133</v>
      </c>
      <c r="J18" s="8"/>
      <c r="K18" s="13"/>
      <c r="L18" s="13"/>
    </row>
    <row r="19" spans="1:12">
      <c r="A19" s="5" t="s">
        <v>14</v>
      </c>
      <c r="B19" s="5">
        <v>35</v>
      </c>
      <c r="C19" s="6">
        <v>2.84</v>
      </c>
      <c r="D19" s="6">
        <v>0.66</v>
      </c>
      <c r="E19" s="7">
        <v>3.5</v>
      </c>
      <c r="F19" s="7">
        <v>99.399999999999991</v>
      </c>
      <c r="G19" s="7">
        <v>23.1</v>
      </c>
      <c r="H19" s="7">
        <v>122.5</v>
      </c>
      <c r="I19" s="7">
        <v>122.5</v>
      </c>
      <c r="J19" s="8"/>
      <c r="K19" s="13"/>
      <c r="L19" s="13"/>
    </row>
    <row r="20" spans="1:12">
      <c r="A20" s="5" t="s">
        <v>15</v>
      </c>
      <c r="B20" s="5">
        <v>63</v>
      </c>
      <c r="C20" s="6">
        <v>2.84</v>
      </c>
      <c r="D20" s="6">
        <v>0.66</v>
      </c>
      <c r="E20" s="7">
        <v>3.5</v>
      </c>
      <c r="F20" s="7">
        <v>178.92</v>
      </c>
      <c r="G20" s="7">
        <v>41.580000000000005</v>
      </c>
      <c r="H20" s="7">
        <v>220.5</v>
      </c>
      <c r="I20" s="7">
        <v>220.5</v>
      </c>
      <c r="J20" s="8"/>
      <c r="K20" s="13"/>
      <c r="L20" s="13"/>
    </row>
    <row r="21" spans="1:12">
      <c r="A21" s="5" t="s">
        <v>16</v>
      </c>
      <c r="B21" s="5">
        <v>96</v>
      </c>
      <c r="C21" s="6">
        <v>2.84</v>
      </c>
      <c r="D21" s="6">
        <v>0.66</v>
      </c>
      <c r="E21" s="7">
        <v>3.5</v>
      </c>
      <c r="F21" s="7">
        <v>272.64</v>
      </c>
      <c r="G21" s="7">
        <v>63.36</v>
      </c>
      <c r="H21" s="7">
        <v>336</v>
      </c>
      <c r="I21" s="7">
        <v>336</v>
      </c>
      <c r="J21" s="8"/>
      <c r="K21" s="13"/>
      <c r="L21" s="13"/>
    </row>
    <row r="22" spans="1:12">
      <c r="A22" s="5" t="s">
        <v>17</v>
      </c>
      <c r="B22" s="5">
        <v>158</v>
      </c>
      <c r="C22" s="6">
        <v>2.84</v>
      </c>
      <c r="D22" s="6">
        <v>0.66</v>
      </c>
      <c r="E22" s="7">
        <v>3.5</v>
      </c>
      <c r="F22" s="7">
        <v>448.71999999999997</v>
      </c>
      <c r="G22" s="7">
        <v>104.28</v>
      </c>
      <c r="H22" s="7">
        <v>553</v>
      </c>
      <c r="I22" s="7">
        <v>553</v>
      </c>
      <c r="J22" s="8"/>
      <c r="K22" s="13"/>
      <c r="L22" s="13"/>
    </row>
    <row r="23" spans="1:12">
      <c r="A23" s="5" t="s">
        <v>18</v>
      </c>
      <c r="B23" s="5">
        <v>30</v>
      </c>
      <c r="C23" s="6">
        <v>2.84</v>
      </c>
      <c r="D23" s="6">
        <v>0.66</v>
      </c>
      <c r="E23" s="7">
        <v>3.5</v>
      </c>
      <c r="F23" s="7">
        <v>85.199999999999989</v>
      </c>
      <c r="G23" s="7">
        <v>19.8</v>
      </c>
      <c r="H23" s="7">
        <v>104.99999999999999</v>
      </c>
      <c r="I23" s="7">
        <v>105</v>
      </c>
      <c r="J23" s="8"/>
      <c r="K23" s="13"/>
      <c r="L23" s="13"/>
    </row>
    <row r="24" spans="1:12">
      <c r="A24" s="5" t="s">
        <v>19</v>
      </c>
      <c r="B24" s="5">
        <v>313</v>
      </c>
      <c r="C24" s="6">
        <v>2.84</v>
      </c>
      <c r="D24" s="6">
        <v>0.66</v>
      </c>
      <c r="E24" s="7">
        <v>3.5</v>
      </c>
      <c r="F24" s="7">
        <v>888.92</v>
      </c>
      <c r="G24" s="7">
        <v>206.58</v>
      </c>
      <c r="H24" s="7">
        <v>1095.5</v>
      </c>
      <c r="I24" s="9">
        <f>(200*3.5)+(113*1.75)</f>
        <v>897.75</v>
      </c>
      <c r="J24" s="10">
        <f>I24-H24</f>
        <v>-197.75</v>
      </c>
      <c r="K24" s="13"/>
      <c r="L24" s="13"/>
    </row>
    <row r="25" spans="1:12">
      <c r="A25" s="5" t="s">
        <v>20</v>
      </c>
      <c r="B25" s="5">
        <v>138</v>
      </c>
      <c r="C25" s="6">
        <v>2.84</v>
      </c>
      <c r="D25" s="6">
        <v>0.66</v>
      </c>
      <c r="E25" s="7">
        <v>3.5</v>
      </c>
      <c r="F25" s="7">
        <v>391.91999999999996</v>
      </c>
      <c r="G25" s="7">
        <v>91.08</v>
      </c>
      <c r="H25" s="7">
        <v>482.99999999999994</v>
      </c>
      <c r="I25" s="7">
        <v>483</v>
      </c>
      <c r="J25" s="8"/>
      <c r="K25" s="13"/>
      <c r="L25" s="13"/>
    </row>
    <row r="26" spans="1:12">
      <c r="A26" s="5" t="s">
        <v>21</v>
      </c>
      <c r="B26" s="5">
        <v>35</v>
      </c>
      <c r="C26" s="6">
        <v>2.84</v>
      </c>
      <c r="D26" s="6">
        <v>0.66</v>
      </c>
      <c r="E26" s="7">
        <v>3.5</v>
      </c>
      <c r="F26" s="7">
        <v>99.399999999999991</v>
      </c>
      <c r="G26" s="7">
        <v>23.1</v>
      </c>
      <c r="H26" s="7">
        <v>122.5</v>
      </c>
      <c r="I26" s="7">
        <v>122.5</v>
      </c>
      <c r="J26" s="8"/>
      <c r="K26" s="13"/>
      <c r="L26" s="13"/>
    </row>
    <row r="27" spans="1:12">
      <c r="A27" s="5" t="s">
        <v>22</v>
      </c>
      <c r="B27" s="5">
        <v>80</v>
      </c>
      <c r="C27" s="6">
        <v>2.84</v>
      </c>
      <c r="D27" s="6">
        <v>0.66</v>
      </c>
      <c r="E27" s="7">
        <v>3.5</v>
      </c>
      <c r="F27" s="7">
        <v>227.2</v>
      </c>
      <c r="G27" s="7">
        <v>52.800000000000004</v>
      </c>
      <c r="H27" s="7">
        <v>280</v>
      </c>
      <c r="I27" s="7">
        <v>280</v>
      </c>
      <c r="J27" s="8"/>
      <c r="K27" s="13"/>
      <c r="L27" s="13"/>
    </row>
    <row r="28" spans="1:12">
      <c r="A28" s="5" t="s">
        <v>23</v>
      </c>
      <c r="B28" s="5">
        <v>18</v>
      </c>
      <c r="C28" s="6">
        <v>2.84</v>
      </c>
      <c r="D28" s="6">
        <v>0.66</v>
      </c>
      <c r="E28" s="7">
        <v>3.5</v>
      </c>
      <c r="F28" s="7">
        <v>51.12</v>
      </c>
      <c r="G28" s="7">
        <v>11.88</v>
      </c>
      <c r="H28" s="7">
        <v>63</v>
      </c>
      <c r="I28" s="7">
        <v>63</v>
      </c>
      <c r="J28" s="8"/>
      <c r="K28" s="13"/>
      <c r="L28" s="13"/>
    </row>
    <row r="29" spans="1:12">
      <c r="A29" s="5" t="s">
        <v>24</v>
      </c>
      <c r="B29" s="5">
        <v>90</v>
      </c>
      <c r="C29" s="6">
        <v>2.84</v>
      </c>
      <c r="D29" s="6">
        <v>0.66</v>
      </c>
      <c r="E29" s="7">
        <v>3.5</v>
      </c>
      <c r="F29" s="7">
        <v>255.6</v>
      </c>
      <c r="G29" s="7">
        <v>59.400000000000006</v>
      </c>
      <c r="H29" s="7">
        <v>315</v>
      </c>
      <c r="I29" s="7">
        <v>315</v>
      </c>
      <c r="J29" s="8"/>
      <c r="K29" s="13"/>
      <c r="L29" s="13"/>
    </row>
    <row r="30" spans="1:12">
      <c r="A30" s="5" t="s">
        <v>25</v>
      </c>
      <c r="B30" s="5">
        <v>105</v>
      </c>
      <c r="C30" s="6">
        <v>2.84</v>
      </c>
      <c r="D30" s="6">
        <v>0.66</v>
      </c>
      <c r="E30" s="7">
        <v>3.5</v>
      </c>
      <c r="F30" s="7">
        <v>298.2</v>
      </c>
      <c r="G30" s="7">
        <v>69.3</v>
      </c>
      <c r="H30" s="7">
        <v>367.5</v>
      </c>
      <c r="I30" s="7">
        <v>367.5</v>
      </c>
      <c r="J30" s="8"/>
      <c r="K30" s="13"/>
      <c r="L30" s="13"/>
    </row>
    <row r="31" spans="1:12">
      <c r="A31" s="5" t="s">
        <v>26</v>
      </c>
      <c r="B31" s="5">
        <v>64</v>
      </c>
      <c r="C31" s="6">
        <v>2.84</v>
      </c>
      <c r="D31" s="6">
        <v>0.66</v>
      </c>
      <c r="E31" s="7">
        <v>3.5</v>
      </c>
      <c r="F31" s="7">
        <v>181.76</v>
      </c>
      <c r="G31" s="7">
        <v>42.24</v>
      </c>
      <c r="H31" s="7">
        <v>224</v>
      </c>
      <c r="I31" s="7">
        <v>224</v>
      </c>
      <c r="J31" s="8"/>
      <c r="K31" s="13"/>
      <c r="L31" s="13"/>
    </row>
    <row r="32" spans="1:12">
      <c r="A32" s="5" t="s">
        <v>27</v>
      </c>
      <c r="B32" s="5">
        <v>45</v>
      </c>
      <c r="C32" s="6">
        <v>2.84</v>
      </c>
      <c r="D32" s="6">
        <v>0.66</v>
      </c>
      <c r="E32" s="7">
        <v>3.5</v>
      </c>
      <c r="F32" s="7">
        <v>127.8</v>
      </c>
      <c r="G32" s="7">
        <v>29.700000000000003</v>
      </c>
      <c r="H32" s="7">
        <v>157.5</v>
      </c>
      <c r="I32" s="7">
        <v>157.5</v>
      </c>
      <c r="J32" s="8"/>
      <c r="K32" s="13"/>
      <c r="L32" s="13"/>
    </row>
    <row r="33" spans="1:12">
      <c r="A33" s="5" t="s">
        <v>28</v>
      </c>
      <c r="B33" s="5">
        <v>132</v>
      </c>
      <c r="C33" s="6">
        <v>2.84</v>
      </c>
      <c r="D33" s="6">
        <v>0.66</v>
      </c>
      <c r="E33" s="7">
        <v>3.5</v>
      </c>
      <c r="F33" s="7">
        <v>374.88</v>
      </c>
      <c r="G33" s="7">
        <v>87.12</v>
      </c>
      <c r="H33" s="7">
        <v>462</v>
      </c>
      <c r="I33" s="7">
        <v>462</v>
      </c>
      <c r="J33" s="8"/>
      <c r="K33" s="13"/>
      <c r="L33" s="13"/>
    </row>
    <row r="34" spans="1:12">
      <c r="A34" s="5" t="s">
        <v>29</v>
      </c>
      <c r="B34" s="5">
        <v>23</v>
      </c>
      <c r="C34" s="6">
        <v>2.84</v>
      </c>
      <c r="D34" s="6">
        <v>0.66</v>
      </c>
      <c r="E34" s="7">
        <v>3.5</v>
      </c>
      <c r="F34" s="7">
        <v>65.319999999999993</v>
      </c>
      <c r="G34" s="7">
        <v>15.180000000000001</v>
      </c>
      <c r="H34" s="7">
        <v>80.5</v>
      </c>
      <c r="I34" s="7">
        <v>80.5</v>
      </c>
      <c r="J34" s="8"/>
      <c r="K34" s="13"/>
      <c r="L34" s="13"/>
    </row>
    <row r="35" spans="1:12">
      <c r="A35" s="5" t="s">
        <v>30</v>
      </c>
      <c r="B35" s="5">
        <v>33</v>
      </c>
      <c r="C35" s="6">
        <v>2.84</v>
      </c>
      <c r="D35" s="6">
        <v>0.66</v>
      </c>
      <c r="E35" s="7">
        <v>3.5</v>
      </c>
      <c r="F35" s="7">
        <v>93.72</v>
      </c>
      <c r="G35" s="7">
        <v>21.78</v>
      </c>
      <c r="H35" s="7">
        <v>115.5</v>
      </c>
      <c r="I35" s="7">
        <v>115.5</v>
      </c>
      <c r="J35" s="8"/>
      <c r="K35" s="13"/>
      <c r="L35" s="13"/>
    </row>
    <row r="36" spans="1:12">
      <c r="A36" s="5" t="s">
        <v>31</v>
      </c>
      <c r="B36" s="5">
        <v>35</v>
      </c>
      <c r="C36" s="6">
        <v>2.84</v>
      </c>
      <c r="D36" s="6">
        <v>0.66</v>
      </c>
      <c r="E36" s="7">
        <v>3.5</v>
      </c>
      <c r="F36" s="7">
        <v>99.399999999999991</v>
      </c>
      <c r="G36" s="7">
        <v>23.1</v>
      </c>
      <c r="H36" s="7">
        <v>122.5</v>
      </c>
      <c r="I36" s="7">
        <v>122.5</v>
      </c>
      <c r="J36" s="8"/>
      <c r="K36" s="13"/>
      <c r="L36" s="13"/>
    </row>
    <row r="37" spans="1:12">
      <c r="A37" s="5" t="s">
        <v>32</v>
      </c>
      <c r="B37" s="5">
        <v>23</v>
      </c>
      <c r="C37" s="6">
        <v>2.84</v>
      </c>
      <c r="D37" s="6">
        <v>0.66</v>
      </c>
      <c r="E37" s="7">
        <v>3.5</v>
      </c>
      <c r="F37" s="7">
        <v>65.319999999999993</v>
      </c>
      <c r="G37" s="7">
        <v>15.180000000000001</v>
      </c>
      <c r="H37" s="7">
        <v>80.5</v>
      </c>
      <c r="I37" s="7">
        <v>80.5</v>
      </c>
      <c r="J37" s="8"/>
      <c r="K37" s="13"/>
      <c r="L37" s="13"/>
    </row>
    <row r="38" spans="1:12">
      <c r="A38" s="5" t="s">
        <v>33</v>
      </c>
      <c r="B38" s="5">
        <v>45</v>
      </c>
      <c r="C38" s="6">
        <v>2.84</v>
      </c>
      <c r="D38" s="6">
        <v>0.66</v>
      </c>
      <c r="E38" s="7">
        <v>3.5</v>
      </c>
      <c r="F38" s="7">
        <v>127.8</v>
      </c>
      <c r="G38" s="7">
        <v>29.700000000000003</v>
      </c>
      <c r="H38" s="7">
        <v>157.5</v>
      </c>
      <c r="I38" s="7">
        <v>157.5</v>
      </c>
      <c r="J38" s="8"/>
      <c r="K38" s="13"/>
      <c r="L38" s="13"/>
    </row>
    <row r="39" spans="1:12">
      <c r="A39" s="5" t="s">
        <v>34</v>
      </c>
      <c r="B39" s="5">
        <v>34</v>
      </c>
      <c r="C39" s="6">
        <v>2.84</v>
      </c>
      <c r="D39" s="6">
        <v>0.66</v>
      </c>
      <c r="E39" s="7">
        <v>3.5</v>
      </c>
      <c r="F39" s="7">
        <v>96.56</v>
      </c>
      <c r="G39" s="7">
        <v>22.44</v>
      </c>
      <c r="H39" s="7">
        <v>119</v>
      </c>
      <c r="I39" s="7">
        <v>119</v>
      </c>
      <c r="J39" s="8"/>
      <c r="K39" s="13"/>
      <c r="L39" s="13"/>
    </row>
    <row r="40" spans="1:12">
      <c r="A40" s="5" t="s">
        <v>35</v>
      </c>
      <c r="B40" s="5">
        <v>55</v>
      </c>
      <c r="C40" s="6">
        <v>2.84</v>
      </c>
      <c r="D40" s="6">
        <v>0.66</v>
      </c>
      <c r="E40" s="7">
        <v>3.5</v>
      </c>
      <c r="F40" s="7">
        <v>156.19999999999999</v>
      </c>
      <c r="G40" s="7">
        <v>36.300000000000004</v>
      </c>
      <c r="H40" s="7">
        <v>192.5</v>
      </c>
      <c r="I40" s="7">
        <v>192.5</v>
      </c>
      <c r="J40" s="8"/>
      <c r="K40" s="13"/>
      <c r="L40" s="13"/>
    </row>
    <row r="41" spans="1:12">
      <c r="A41" s="5" t="s">
        <v>36</v>
      </c>
      <c r="B41" s="5">
        <v>87</v>
      </c>
      <c r="C41" s="6">
        <v>2.84</v>
      </c>
      <c r="D41" s="6">
        <v>0.66</v>
      </c>
      <c r="E41" s="7">
        <v>3.5</v>
      </c>
      <c r="F41" s="7">
        <v>247.07999999999998</v>
      </c>
      <c r="G41" s="7">
        <v>57.42</v>
      </c>
      <c r="H41" s="7">
        <v>304.5</v>
      </c>
      <c r="I41" s="7">
        <v>304.5</v>
      </c>
      <c r="J41" s="8"/>
      <c r="K41" s="13"/>
      <c r="L41" s="13"/>
    </row>
    <row r="42" spans="1:12">
      <c r="A42" s="5" t="s">
        <v>37</v>
      </c>
      <c r="B42" s="5">
        <v>14</v>
      </c>
      <c r="C42" s="6">
        <v>2.84</v>
      </c>
      <c r="D42" s="6">
        <v>0.66</v>
      </c>
      <c r="E42" s="7">
        <v>3.5</v>
      </c>
      <c r="F42" s="7">
        <v>39.76</v>
      </c>
      <c r="G42" s="7">
        <v>9.24</v>
      </c>
      <c r="H42" s="7">
        <v>49</v>
      </c>
      <c r="I42" s="7">
        <v>49</v>
      </c>
      <c r="J42" s="8"/>
      <c r="K42" s="13"/>
      <c r="L42" s="13"/>
    </row>
    <row r="43" spans="1:12">
      <c r="A43" s="5" t="s">
        <v>38</v>
      </c>
      <c r="B43" s="5">
        <v>18</v>
      </c>
      <c r="C43" s="6">
        <v>2.84</v>
      </c>
      <c r="D43" s="6">
        <v>0.66</v>
      </c>
      <c r="E43" s="7">
        <v>3.5</v>
      </c>
      <c r="F43" s="7">
        <v>51.12</v>
      </c>
      <c r="G43" s="7">
        <v>11.88</v>
      </c>
      <c r="H43" s="7">
        <v>63</v>
      </c>
      <c r="I43" s="7">
        <v>63</v>
      </c>
      <c r="J43" s="8"/>
      <c r="K43" s="13"/>
      <c r="L43" s="13"/>
    </row>
    <row r="44" spans="1:12">
      <c r="A44" s="5" t="s">
        <v>39</v>
      </c>
      <c r="B44" s="5">
        <v>37</v>
      </c>
      <c r="C44" s="6">
        <v>2.84</v>
      </c>
      <c r="D44" s="6">
        <v>0.66</v>
      </c>
      <c r="E44" s="7">
        <v>3.5</v>
      </c>
      <c r="F44" s="7">
        <v>105.08</v>
      </c>
      <c r="G44" s="7">
        <v>24.42</v>
      </c>
      <c r="H44" s="7">
        <v>129.5</v>
      </c>
      <c r="I44" s="7">
        <v>129.5</v>
      </c>
      <c r="J44" s="8"/>
      <c r="K44" s="13"/>
      <c r="L44" s="13"/>
    </row>
    <row r="45" spans="1:12">
      <c r="A45" s="5" t="s">
        <v>40</v>
      </c>
      <c r="B45" s="5">
        <v>85</v>
      </c>
      <c r="C45" s="6">
        <v>2.84</v>
      </c>
      <c r="D45" s="6">
        <v>0.66</v>
      </c>
      <c r="E45" s="7">
        <v>3.5</v>
      </c>
      <c r="F45" s="7">
        <v>241.39999999999998</v>
      </c>
      <c r="G45" s="7">
        <v>56.1</v>
      </c>
      <c r="H45" s="7">
        <v>297.5</v>
      </c>
      <c r="I45" s="7">
        <v>297.5</v>
      </c>
      <c r="J45" s="8"/>
      <c r="K45" s="13"/>
      <c r="L45" s="13"/>
    </row>
    <row r="46" spans="1:12">
      <c r="A46" s="8"/>
      <c r="B46" s="11">
        <f>SUM(B5:B45)</f>
        <v>3595</v>
      </c>
      <c r="C46" s="11"/>
      <c r="D46" s="11"/>
      <c r="E46" s="11"/>
      <c r="F46" s="11"/>
      <c r="G46" s="11"/>
      <c r="H46" s="12">
        <f>SUM(H5:H45)</f>
        <v>12364.699999999999</v>
      </c>
      <c r="I46" s="12">
        <f>SUM(I5:I45)</f>
        <v>11695.35</v>
      </c>
      <c r="J46" s="12">
        <f>I46-H46</f>
        <v>-669.34999999999854</v>
      </c>
      <c r="K46" s="14"/>
      <c r="L46" s="14"/>
    </row>
  </sheetData>
  <mergeCells count="43">
    <mergeCell ref="K23:L23"/>
    <mergeCell ref="K24:L24"/>
    <mergeCell ref="K25:L25"/>
    <mergeCell ref="K26:L26"/>
    <mergeCell ref="K21:L21"/>
    <mergeCell ref="K22:L22"/>
    <mergeCell ref="K45:L45"/>
    <mergeCell ref="K46:L46"/>
    <mergeCell ref="K35:L35"/>
    <mergeCell ref="K36:L36"/>
    <mergeCell ref="K37:L37"/>
    <mergeCell ref="K38:L38"/>
    <mergeCell ref="K20:L20"/>
    <mergeCell ref="K4:L4"/>
    <mergeCell ref="K5:L5"/>
    <mergeCell ref="K6:L6"/>
    <mergeCell ref="K7:L7"/>
    <mergeCell ref="K8:L8"/>
    <mergeCell ref="K9:L9"/>
    <mergeCell ref="K11:L11"/>
    <mergeCell ref="K12:L12"/>
    <mergeCell ref="K13:L13"/>
    <mergeCell ref="K14:L14"/>
    <mergeCell ref="K10:L10"/>
    <mergeCell ref="K15:L15"/>
    <mergeCell ref="K16:L16"/>
    <mergeCell ref="K17:L17"/>
    <mergeCell ref="K18:L18"/>
    <mergeCell ref="K19:L19"/>
    <mergeCell ref="K44:L44"/>
    <mergeCell ref="K27:L27"/>
    <mergeCell ref="K28:L28"/>
    <mergeCell ref="K29:L29"/>
    <mergeCell ref="K30:L30"/>
    <mergeCell ref="K31:L31"/>
    <mergeCell ref="K32:L32"/>
    <mergeCell ref="K33:L33"/>
    <mergeCell ref="K34:L34"/>
    <mergeCell ref="K39:L39"/>
    <mergeCell ref="K40:L40"/>
    <mergeCell ref="K41:L41"/>
    <mergeCell ref="K42:L42"/>
    <mergeCell ref="K43:L43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</dc:creator>
  <cp:lastModifiedBy>Hilary</cp:lastModifiedBy>
  <cp:lastPrinted>2016-05-29T19:35:49Z</cp:lastPrinted>
  <dcterms:created xsi:type="dcterms:W3CDTF">2016-05-26T15:31:29Z</dcterms:created>
  <dcterms:modified xsi:type="dcterms:W3CDTF">2016-05-29T19:35:51Z</dcterms:modified>
</cp:coreProperties>
</file>